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'Sheet1'!$A$2:$G$33</definedName>
  </definedNames>
  <calcPr fullCalcOnLoad="1"/>
</workbook>
</file>

<file path=xl/sharedStrings.xml><?xml version="1.0" encoding="utf-8"?>
<sst xmlns="http://schemas.openxmlformats.org/spreadsheetml/2006/main" count="37" uniqueCount="34">
  <si>
    <t>Programul national de supleere a functiei renale la bolnavii cu insuficienta renala cronica</t>
  </si>
  <si>
    <t>LEI</t>
  </si>
  <si>
    <t>Denumire PNS</t>
  </si>
  <si>
    <t xml:space="preserve">Valoare contract </t>
  </si>
  <si>
    <t>Hemofilie congenitala cu inhibitori tratamentul de oprire a sangararilor</t>
  </si>
  <si>
    <t>medicamente</t>
  </si>
  <si>
    <t xml:space="preserve">    Subprogramul de radioterapie a bolnavilor cu afecţiuni oncologice realizate în regim de spitalizare de zi</t>
  </si>
  <si>
    <t>Programul national de oncologie:</t>
  </si>
  <si>
    <t>cost-volum</t>
  </si>
  <si>
    <t>Programul national de diabet zaharat -medicamente</t>
  </si>
  <si>
    <t>Spitalul Municipal "Anton Cincu" Tecuci</t>
  </si>
  <si>
    <t>S.C.Diaverum Romania S.R.L.                                              Centrul de dializa Galați</t>
  </si>
  <si>
    <r>
      <t xml:space="preserve">Programul national de diabet zaharat </t>
    </r>
    <r>
      <rPr>
        <sz val="12"/>
        <rFont val="Times New Roman"/>
        <family val="1"/>
      </rPr>
      <t>din  care</t>
    </r>
    <r>
      <rPr>
        <b/>
        <sz val="12"/>
        <rFont val="Times New Roman"/>
        <family val="1"/>
      </rPr>
      <t>:</t>
    </r>
  </si>
  <si>
    <r>
      <rPr>
        <b/>
        <sz val="12"/>
        <rFont val="Times New Roman"/>
        <family val="1"/>
      </rPr>
      <t>Programul national de tratament al hemofiliei si talasemiei</t>
    </r>
    <r>
      <rPr>
        <sz val="12"/>
        <rFont val="Times New Roman"/>
        <family val="1"/>
      </rPr>
      <t>, din care : -Hemofilie congenitala fara inhibitori tratament " on demand"</t>
    </r>
  </si>
  <si>
    <r>
      <rPr>
        <b/>
        <sz val="12"/>
        <rFont val="Times New Roman"/>
        <family val="1"/>
      </rPr>
      <t>Programul national de ortopedie -</t>
    </r>
    <r>
      <rPr>
        <sz val="12"/>
        <rFont val="Times New Roman"/>
        <family val="1"/>
      </rPr>
      <t xml:space="preserve">Endoprotezati adulti </t>
    </r>
  </si>
  <si>
    <r>
      <rPr>
        <b/>
        <sz val="12"/>
        <rFont val="Times New Roman"/>
        <family val="1"/>
      </rPr>
      <t>Programul national de tratament al hemofiliei si talasemiei</t>
    </r>
    <r>
      <rPr>
        <sz val="12"/>
        <rFont val="Times New Roman"/>
        <family val="1"/>
      </rPr>
      <t>, din care : Hemofilie congenitala fara inhibitori tratament " on demand"</t>
    </r>
  </si>
  <si>
    <t>CASA DE ASIGURĂRI DE SĂNĂTATE GALAȚI</t>
  </si>
  <si>
    <r>
      <t>Unitatea sanitar</t>
    </r>
    <r>
      <rPr>
        <b/>
        <sz val="12"/>
        <rFont val="Calibri"/>
        <family val="2"/>
      </rPr>
      <t>ă</t>
    </r>
    <r>
      <rPr>
        <b/>
        <sz val="12"/>
        <rFont val="Times New Roman"/>
        <family val="1"/>
      </rPr>
      <t xml:space="preserve"> prin care se deruleaz</t>
    </r>
    <r>
      <rPr>
        <b/>
        <sz val="12"/>
        <rFont val="Calibri"/>
        <family val="2"/>
      </rPr>
      <t>ă</t>
    </r>
    <r>
      <rPr>
        <b/>
        <sz val="12"/>
        <rFont val="Times New Roman"/>
        <family val="1"/>
      </rPr>
      <t xml:space="preserve"> programele na</t>
    </r>
    <r>
      <rPr>
        <b/>
        <sz val="12"/>
        <rFont val="Calibri"/>
        <family val="2"/>
      </rPr>
      <t>ț</t>
    </r>
    <r>
      <rPr>
        <b/>
        <sz val="12"/>
        <rFont val="Times New Roman"/>
        <family val="1"/>
      </rPr>
      <t>ionale de s</t>
    </r>
    <r>
      <rPr>
        <b/>
        <sz val="12"/>
        <rFont val="Calibri"/>
        <family val="2"/>
      </rPr>
      <t>ă</t>
    </r>
    <r>
      <rPr>
        <b/>
        <sz val="12"/>
        <rFont val="Times New Roman"/>
        <family val="1"/>
      </rPr>
      <t>n</t>
    </r>
    <r>
      <rPr>
        <b/>
        <sz val="12"/>
        <rFont val="Calibri"/>
        <family val="2"/>
      </rPr>
      <t>ă</t>
    </r>
    <r>
      <rPr>
        <b/>
        <sz val="12"/>
        <rFont val="Times New Roman"/>
        <family val="1"/>
      </rPr>
      <t>tate</t>
    </r>
  </si>
  <si>
    <r>
      <t>Spitalul  Clinic Jude</t>
    </r>
    <r>
      <rPr>
        <b/>
        <sz val="12"/>
        <rFont val="Calibri"/>
        <family val="2"/>
      </rPr>
      <t>ț</t>
    </r>
    <r>
      <rPr>
        <b/>
        <sz val="12"/>
        <rFont val="Times New Roman"/>
        <family val="1"/>
      </rPr>
      <t>ean de Urgen</t>
    </r>
    <r>
      <rPr>
        <b/>
        <sz val="12"/>
        <rFont val="Calibri"/>
        <family val="2"/>
      </rPr>
      <t>ță</t>
    </r>
    <r>
      <rPr>
        <b/>
        <sz val="12"/>
        <rFont val="Times New Roman"/>
        <family val="1"/>
      </rPr>
      <t xml:space="preserve"> " Sf. Apostol Andrei" Gala</t>
    </r>
    <r>
      <rPr>
        <b/>
        <sz val="12"/>
        <rFont val="Calibri"/>
        <family val="2"/>
      </rPr>
      <t>ț</t>
    </r>
    <r>
      <rPr>
        <b/>
        <sz val="12"/>
        <rFont val="Times New Roman"/>
        <family val="1"/>
      </rPr>
      <t>i</t>
    </r>
  </si>
  <si>
    <r>
      <t>Spitalul Clinic de Urgen</t>
    </r>
    <r>
      <rPr>
        <b/>
        <sz val="12"/>
        <rFont val="Calibri"/>
        <family val="2"/>
      </rPr>
      <t>ță</t>
    </r>
    <r>
      <rPr>
        <b/>
        <sz val="12"/>
        <rFont val="Times New Roman"/>
        <family val="1"/>
      </rPr>
      <t xml:space="preserve"> pentru Copii "Sf Ioan" Gala</t>
    </r>
    <r>
      <rPr>
        <b/>
        <sz val="12"/>
        <rFont val="Calibri"/>
        <family val="2"/>
      </rPr>
      <t>ț</t>
    </r>
    <r>
      <rPr>
        <b/>
        <sz val="12"/>
        <rFont val="Times New Roman"/>
        <family val="1"/>
      </rPr>
      <t>i</t>
    </r>
  </si>
  <si>
    <t xml:space="preserve">    Subprogramul de tratament medicamentos al bolnavilor cu afecţiuni oncologice </t>
  </si>
  <si>
    <t>materiale sanitare din care:</t>
  </si>
  <si>
    <t>setruri consumabile pentru pompele de insulina</t>
  </si>
  <si>
    <t>consumabile sisteme monitorizare continua a glicemiei</t>
  </si>
  <si>
    <t>consumabile sisteme pompa de insulina cu senzori de monitorizare continua a glicemiei</t>
  </si>
  <si>
    <t>TRIM I</t>
  </si>
  <si>
    <t>TRIM II</t>
  </si>
  <si>
    <r>
      <t xml:space="preserve">Programul national de boli rare :                                                    </t>
    </r>
    <r>
      <rPr>
        <sz val="12"/>
        <rFont val="Times New Roman"/>
        <family val="1"/>
      </rPr>
      <t xml:space="preserve">Boli neurologice degenerative  inflamator imune -forme acute </t>
    </r>
    <r>
      <rPr>
        <b/>
        <sz val="12"/>
        <rFont val="Times New Roman"/>
        <family val="1"/>
      </rPr>
      <t xml:space="preserve">                           </t>
    </r>
  </si>
  <si>
    <r>
      <t xml:space="preserve">  </t>
    </r>
    <r>
      <rPr>
        <sz val="12"/>
        <rFont val="Times New Roman"/>
        <family val="1"/>
      </rPr>
      <t>Boli neurologice degenerative  inflamator imune -forme cronice</t>
    </r>
    <r>
      <rPr>
        <b/>
        <sz val="12"/>
        <rFont val="Times New Roman"/>
        <family val="1"/>
      </rPr>
      <t xml:space="preserve">                           </t>
    </r>
  </si>
  <si>
    <t>Programul national de tratament al bolilor neurologice-tratamentul medicamentos al pacientilor cu scleroza multipla</t>
  </si>
  <si>
    <t>TRIM III</t>
  </si>
  <si>
    <t>TRIM IV</t>
  </si>
  <si>
    <r>
      <t>FURNIZORI DE SERVICII MEDICALE PRIN CARE SE DERULEAZA PROGRAME NAŢIONALE DE S</t>
    </r>
    <r>
      <rPr>
        <b/>
        <sz val="12"/>
        <rFont val="Calibri"/>
        <family val="2"/>
      </rPr>
      <t>Ă</t>
    </r>
    <r>
      <rPr>
        <b/>
        <sz val="12"/>
        <rFont val="Times New Roman"/>
        <family val="1"/>
      </rPr>
      <t>N</t>
    </r>
    <r>
      <rPr>
        <b/>
        <sz val="12"/>
        <rFont val="Calibri"/>
        <family val="2"/>
      </rPr>
      <t>Ă</t>
    </r>
    <r>
      <rPr>
        <b/>
        <sz val="12"/>
        <rFont val="Times New Roman"/>
        <family val="1"/>
      </rPr>
      <t>TATE - CIRCUIT INCHIS  pentru  2021</t>
    </r>
  </si>
  <si>
    <t>Programul national de tratament al bolilor neurologice-tratamentul medicamentos al pacientilor cu scleroza multipla-medicamente cost-volum</t>
  </si>
</sst>
</file>

<file path=xl/styles.xml><?xml version="1.0" encoding="utf-8"?>
<styleSheet xmlns="http://schemas.openxmlformats.org/spreadsheetml/2006/main">
  <numFmts count="29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;[Red]0.00"/>
    <numFmt numFmtId="183" formatCode="#,##0.00;[Red]#,##0.00"/>
    <numFmt numFmtId="184" formatCode="0;[Red]0"/>
  </numFmts>
  <fonts count="41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1" xfId="55" applyFont="1" applyBorder="1" applyAlignment="1">
      <alignment horizontal="center" wrapText="1"/>
      <protection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2" xfId="55" applyFont="1" applyBorder="1" applyAlignment="1">
      <alignment vertical="center" wrapText="1"/>
      <protection/>
    </xf>
    <xf numFmtId="0" fontId="3" fillId="0" borderId="13" xfId="55" applyFont="1" applyBorder="1" applyAlignment="1">
      <alignment vertical="center" wrapText="1"/>
      <protection/>
    </xf>
    <xf numFmtId="0" fontId="3" fillId="0" borderId="14" xfId="55" applyFont="1" applyBorder="1" applyAlignment="1">
      <alignment vertical="center" wrapText="1"/>
      <protection/>
    </xf>
    <xf numFmtId="0" fontId="3" fillId="0" borderId="10" xfId="55" applyFont="1" applyBorder="1" applyAlignment="1">
      <alignment horizontal="center" wrapText="1"/>
      <protection/>
    </xf>
    <xf numFmtId="0" fontId="0" fillId="33" borderId="0" xfId="0" applyFill="1" applyAlignment="1">
      <alignment/>
    </xf>
    <xf numFmtId="182" fontId="3" fillId="34" borderId="15" xfId="55" applyNumberFormat="1" applyFont="1" applyFill="1" applyBorder="1" applyAlignment="1">
      <alignment horizontal="center" wrapText="1"/>
      <protection/>
    </xf>
    <xf numFmtId="182" fontId="3" fillId="34" borderId="16" xfId="55" applyNumberFormat="1" applyFont="1" applyFill="1" applyBorder="1" applyAlignment="1">
      <alignment horizontal="center" wrapText="1"/>
      <protection/>
    </xf>
    <xf numFmtId="4" fontId="3" fillId="34" borderId="16" xfId="55" applyNumberFormat="1" applyFont="1" applyFill="1" applyBorder="1" applyAlignment="1">
      <alignment horizontal="center" wrapText="1"/>
      <protection/>
    </xf>
    <xf numFmtId="183" fontId="3" fillId="34" borderId="17" xfId="55" applyNumberFormat="1" applyFont="1" applyFill="1" applyBorder="1" applyAlignment="1">
      <alignment horizontal="center" wrapText="1"/>
      <protection/>
    </xf>
    <xf numFmtId="183" fontId="3" fillId="34" borderId="15" xfId="55" applyNumberFormat="1" applyFont="1" applyFill="1" applyBorder="1" applyAlignment="1">
      <alignment horizontal="center" wrapText="1"/>
      <protection/>
    </xf>
    <xf numFmtId="183" fontId="3" fillId="34" borderId="16" xfId="55" applyNumberFormat="1" applyFont="1" applyFill="1" applyBorder="1" applyAlignment="1">
      <alignment horizontal="center" wrapText="1"/>
      <protection/>
    </xf>
    <xf numFmtId="183" fontId="3" fillId="34" borderId="10" xfId="55" applyNumberFormat="1" applyFont="1" applyFill="1" applyBorder="1" applyAlignment="1">
      <alignment horizontal="center" wrapText="1"/>
      <protection/>
    </xf>
    <xf numFmtId="4" fontId="3" fillId="34" borderId="17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3" fillId="0" borderId="11" xfId="55" applyFont="1" applyBorder="1" applyAlignment="1">
      <alignment horizontal="center" wrapText="1"/>
      <protection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17" xfId="55" applyFont="1" applyBorder="1" applyAlignment="1">
      <alignment horizontal="center" wrapText="1"/>
      <protection/>
    </xf>
    <xf numFmtId="0" fontId="4" fillId="0" borderId="18" xfId="55" applyFont="1" applyBorder="1" applyAlignment="1">
      <alignment horizontal="center" wrapText="1"/>
      <protection/>
    </xf>
    <xf numFmtId="183" fontId="3" fillId="34" borderId="17" xfId="55" applyNumberFormat="1" applyFont="1" applyFill="1" applyBorder="1" applyAlignment="1">
      <alignment horizontal="center" wrapText="1"/>
      <protection/>
    </xf>
    <xf numFmtId="0" fontId="3" fillId="0" borderId="10" xfId="55" applyFont="1" applyBorder="1" applyAlignment="1">
      <alignment horizontal="center" wrapText="1"/>
      <protection/>
    </xf>
    <xf numFmtId="0" fontId="3" fillId="0" borderId="12" xfId="55" applyFont="1" applyBorder="1" applyAlignment="1">
      <alignment horizontal="center" wrapText="1"/>
      <protection/>
    </xf>
    <xf numFmtId="0" fontId="3" fillId="0" borderId="14" xfId="55" applyFont="1" applyBorder="1" applyAlignment="1">
      <alignment horizontal="center" wrapText="1"/>
      <protection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4" fillId="0" borderId="10" xfId="55" applyFont="1" applyBorder="1" applyAlignment="1">
      <alignment horizontal="center" wrapText="1"/>
      <protection/>
    </xf>
    <xf numFmtId="182" fontId="3" fillId="34" borderId="15" xfId="55" applyNumberFormat="1" applyFont="1" applyFill="1" applyBorder="1" applyAlignment="1">
      <alignment horizontal="center" wrapText="1"/>
      <protection/>
    </xf>
    <xf numFmtId="182" fontId="3" fillId="34" borderId="16" xfId="55" applyNumberFormat="1" applyFont="1" applyFill="1" applyBorder="1" applyAlignment="1">
      <alignment horizontal="center" wrapText="1"/>
      <protection/>
    </xf>
    <xf numFmtId="0" fontId="3" fillId="0" borderId="17" xfId="55" applyFont="1" applyBorder="1" applyAlignment="1">
      <alignment horizontal="center" wrapText="1"/>
      <protection/>
    </xf>
    <xf numFmtId="4" fontId="3" fillId="34" borderId="17" xfId="0" applyNumberFormat="1" applyFont="1" applyFill="1" applyBorder="1" applyAlignment="1">
      <alignment horizontal="center"/>
    </xf>
    <xf numFmtId="4" fontId="3" fillId="34" borderId="19" xfId="0" applyNumberFormat="1" applyFont="1" applyFill="1" applyBorder="1" applyAlignment="1">
      <alignment horizontal="center"/>
    </xf>
    <xf numFmtId="183" fontId="3" fillId="34" borderId="19" xfId="55" applyNumberFormat="1" applyFont="1" applyFill="1" applyBorder="1" applyAlignment="1">
      <alignment horizontal="center" wrapText="1"/>
      <protection/>
    </xf>
    <xf numFmtId="0" fontId="3" fillId="0" borderId="15" xfId="55" applyFont="1" applyBorder="1" applyAlignment="1">
      <alignment horizontal="center" wrapText="1"/>
      <protection/>
    </xf>
    <xf numFmtId="0" fontId="3" fillId="0" borderId="20" xfId="55" applyFont="1" applyBorder="1" applyAlignment="1">
      <alignment horizontal="center" wrapText="1"/>
      <protection/>
    </xf>
    <xf numFmtId="183" fontId="3" fillId="34" borderId="12" xfId="55" applyNumberFormat="1" applyFont="1" applyFill="1" applyBorder="1" applyAlignment="1">
      <alignment horizontal="center" wrapText="1"/>
      <protection/>
    </xf>
    <xf numFmtId="183" fontId="3" fillId="34" borderId="14" xfId="55" applyNumberFormat="1" applyFont="1" applyFill="1" applyBorder="1" applyAlignment="1">
      <alignment horizontal="center" wrapText="1"/>
      <protection/>
    </xf>
    <xf numFmtId="183" fontId="3" fillId="34" borderId="15" xfId="55" applyNumberFormat="1" applyFont="1" applyFill="1" applyBorder="1" applyAlignment="1">
      <alignment horizontal="center" wrapText="1"/>
      <protection/>
    </xf>
    <xf numFmtId="183" fontId="3" fillId="34" borderId="16" xfId="55" applyNumberFormat="1" applyFont="1" applyFill="1" applyBorder="1" applyAlignment="1">
      <alignment horizontal="center" wrapText="1"/>
      <protection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1" xfId="55" applyFont="1" applyBorder="1" applyAlignment="1">
      <alignment horizontal="center" wrapText="1"/>
      <protection/>
    </xf>
    <xf numFmtId="0" fontId="3" fillId="0" borderId="16" xfId="55" applyFont="1" applyBorder="1" applyAlignment="1">
      <alignment horizontal="center" wrapText="1"/>
      <protection/>
    </xf>
    <xf numFmtId="0" fontId="3" fillId="0" borderId="22" xfId="55" applyFont="1" applyBorder="1" applyAlignment="1">
      <alignment horizontal="center" wrapText="1"/>
      <protection/>
    </xf>
    <xf numFmtId="0" fontId="3" fillId="0" borderId="18" xfId="55" applyFont="1" applyBorder="1" applyAlignment="1">
      <alignment horizontal="center" wrapText="1"/>
      <protection/>
    </xf>
    <xf numFmtId="4" fontId="23" fillId="34" borderId="10" xfId="0" applyNumberFormat="1" applyFont="1" applyFill="1" applyBorder="1" applyAlignment="1">
      <alignment/>
    </xf>
    <xf numFmtId="4" fontId="23" fillId="34" borderId="10" xfId="0" applyNumberFormat="1" applyFont="1" applyFill="1" applyBorder="1" applyAlignment="1">
      <alignment/>
    </xf>
    <xf numFmtId="4" fontId="23" fillId="34" borderId="12" xfId="0" applyNumberFormat="1" applyFont="1" applyFill="1" applyBorder="1" applyAlignment="1">
      <alignment horizontal="center"/>
    </xf>
    <xf numFmtId="4" fontId="23" fillId="34" borderId="14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9"/>
  <sheetViews>
    <sheetView tabSelected="1" view="pageBreakPreview" zoomScaleSheetLayoutView="100" workbookViewId="0" topLeftCell="A1">
      <selection activeCell="M13" sqref="M13"/>
    </sheetView>
  </sheetViews>
  <sheetFormatPr defaultColWidth="9.140625" defaultRowHeight="12.75"/>
  <cols>
    <col min="1" max="1" width="49.28125" style="0" customWidth="1"/>
    <col min="3" max="3" width="52.57421875" style="0" customWidth="1"/>
    <col min="4" max="6" width="18.57421875" style="0" customWidth="1"/>
    <col min="7" max="7" width="14.8515625" style="1" customWidth="1"/>
  </cols>
  <sheetData>
    <row r="2" spans="1:6" ht="15.75">
      <c r="A2" s="7" t="s">
        <v>16</v>
      </c>
      <c r="C2" s="2"/>
      <c r="D2" s="2"/>
      <c r="E2" s="2"/>
      <c r="F2" s="2"/>
    </row>
    <row r="4" spans="1:7" ht="39.75" customHeight="1">
      <c r="A4" s="25" t="s">
        <v>32</v>
      </c>
      <c r="B4" s="26"/>
      <c r="C4" s="26"/>
      <c r="D4" s="27"/>
      <c r="E4" s="27"/>
      <c r="F4" s="27"/>
      <c r="G4" s="27"/>
    </row>
    <row r="5" spans="1:7" ht="15" customHeight="1">
      <c r="A5" s="4"/>
      <c r="B5" s="5"/>
      <c r="C5" s="5"/>
      <c r="D5" s="50" t="s">
        <v>1</v>
      </c>
      <c r="E5" s="51"/>
      <c r="F5" s="51"/>
      <c r="G5" s="52"/>
    </row>
    <row r="6" spans="1:9" ht="42" customHeight="1">
      <c r="A6" s="32" t="s">
        <v>17</v>
      </c>
      <c r="B6" s="44" t="s">
        <v>2</v>
      </c>
      <c r="C6" s="53"/>
      <c r="D6" s="44" t="s">
        <v>3</v>
      </c>
      <c r="E6" s="45"/>
      <c r="F6" s="45"/>
      <c r="G6" s="45"/>
      <c r="I6" s="1"/>
    </row>
    <row r="7" spans="1:7" ht="42" customHeight="1">
      <c r="A7" s="33"/>
      <c r="B7" s="54"/>
      <c r="C7" s="55"/>
      <c r="D7" s="13" t="s">
        <v>25</v>
      </c>
      <c r="E7" s="13" t="s">
        <v>26</v>
      </c>
      <c r="F7" s="13" t="s">
        <v>30</v>
      </c>
      <c r="G7" s="13" t="s">
        <v>31</v>
      </c>
    </row>
    <row r="8" spans="1:7" ht="30.75" customHeight="1">
      <c r="A8" s="10" t="s">
        <v>18</v>
      </c>
      <c r="B8" s="31" t="s">
        <v>7</v>
      </c>
      <c r="C8" s="31"/>
      <c r="D8" s="38">
        <v>708989.64</v>
      </c>
      <c r="E8" s="15"/>
      <c r="F8" s="59">
        <v>1098913.41</v>
      </c>
      <c r="G8" s="38">
        <v>1290409.51</v>
      </c>
    </row>
    <row r="9" spans="1:9" ht="42.75" customHeight="1">
      <c r="A9" s="11"/>
      <c r="B9" s="37" t="s">
        <v>20</v>
      </c>
      <c r="C9" s="37"/>
      <c r="D9" s="39"/>
      <c r="E9" s="16">
        <v>1501687.44</v>
      </c>
      <c r="F9" s="60"/>
      <c r="G9" s="39"/>
      <c r="I9" s="8"/>
    </row>
    <row r="10" spans="1:7" ht="19.5" customHeight="1">
      <c r="A10" s="11"/>
      <c r="B10" s="28" t="s">
        <v>8</v>
      </c>
      <c r="C10" s="29"/>
      <c r="D10" s="17">
        <v>298898.89</v>
      </c>
      <c r="E10" s="17">
        <v>1258289.51</v>
      </c>
      <c r="F10" s="57">
        <v>793481.45</v>
      </c>
      <c r="G10" s="57">
        <f>791270+381290.15</f>
        <v>1172560.15</v>
      </c>
    </row>
    <row r="11" spans="1:7" ht="42.75" customHeight="1">
      <c r="A11" s="11"/>
      <c r="B11" s="28" t="s">
        <v>6</v>
      </c>
      <c r="C11" s="29"/>
      <c r="D11" s="18">
        <v>808320</v>
      </c>
      <c r="E11" s="18">
        <v>778560</v>
      </c>
      <c r="F11" s="18">
        <v>1016640</v>
      </c>
      <c r="G11" s="18">
        <v>885760</v>
      </c>
    </row>
    <row r="12" spans="1:7" ht="22.5" customHeight="1">
      <c r="A12" s="11"/>
      <c r="B12" s="31" t="s">
        <v>12</v>
      </c>
      <c r="C12" s="31"/>
      <c r="D12" s="30">
        <v>1755.83</v>
      </c>
      <c r="E12" s="46">
        <v>6808.41</v>
      </c>
      <c r="F12" s="46">
        <v>7968.46</v>
      </c>
      <c r="G12" s="30">
        <v>10467.3</v>
      </c>
    </row>
    <row r="13" spans="1:15" ht="48" customHeight="1">
      <c r="A13" s="11"/>
      <c r="B13" s="37" t="s">
        <v>5</v>
      </c>
      <c r="C13" s="37"/>
      <c r="D13" s="30"/>
      <c r="E13" s="47"/>
      <c r="F13" s="47"/>
      <c r="G13" s="30"/>
      <c r="J13" s="1"/>
      <c r="O13" s="9"/>
    </row>
    <row r="14" spans="1:15" ht="15.75" customHeight="1">
      <c r="A14" s="11"/>
      <c r="B14" s="37" t="s">
        <v>21</v>
      </c>
      <c r="C14" s="37"/>
      <c r="D14" s="46">
        <v>29719.54</v>
      </c>
      <c r="E14" s="19"/>
      <c r="F14" s="59">
        <v>35504.84</v>
      </c>
      <c r="G14" s="48">
        <v>19308.69</v>
      </c>
      <c r="O14" s="9"/>
    </row>
    <row r="15" spans="1:15" ht="48" customHeight="1">
      <c r="A15" s="11"/>
      <c r="B15" s="28" t="s">
        <v>22</v>
      </c>
      <c r="C15" s="29"/>
      <c r="D15" s="47"/>
      <c r="E15" s="20">
        <v>38336.93</v>
      </c>
      <c r="F15" s="60"/>
      <c r="G15" s="49"/>
      <c r="O15" s="9"/>
    </row>
    <row r="16" spans="1:15" ht="48" customHeight="1">
      <c r="A16" s="11"/>
      <c r="B16" s="28" t="s">
        <v>23</v>
      </c>
      <c r="C16" s="29"/>
      <c r="D16" s="18">
        <v>119516.46</v>
      </c>
      <c r="E16" s="18">
        <v>226478.42</v>
      </c>
      <c r="F16" s="57">
        <v>135327.99</v>
      </c>
      <c r="G16" s="57">
        <f>180020+517.13+79000</f>
        <v>259537.13</v>
      </c>
      <c r="O16" s="9"/>
    </row>
    <row r="17" spans="1:7" ht="41.25" customHeight="1">
      <c r="A17" s="11"/>
      <c r="B17" s="37" t="s">
        <v>24</v>
      </c>
      <c r="C17" s="37"/>
      <c r="D17" s="18">
        <v>5065.83</v>
      </c>
      <c r="E17" s="18">
        <v>10131.66</v>
      </c>
      <c r="F17" s="58">
        <v>8678.67</v>
      </c>
      <c r="G17" s="58">
        <f>23840+173.84</f>
        <v>24013.84</v>
      </c>
    </row>
    <row r="18" spans="1:7" ht="41.25" customHeight="1">
      <c r="A18" s="11"/>
      <c r="B18" s="40" t="s">
        <v>27</v>
      </c>
      <c r="C18" s="29"/>
      <c r="D18" s="18">
        <v>112692.15</v>
      </c>
      <c r="E18" s="18">
        <v>0</v>
      </c>
      <c r="F18" s="57">
        <v>165643.88</v>
      </c>
      <c r="G18" s="57">
        <f>4220+255710+31663.97</f>
        <v>291593.97</v>
      </c>
    </row>
    <row r="19" spans="1:7" ht="41.25" customHeight="1">
      <c r="A19" s="11"/>
      <c r="B19" s="40" t="s">
        <v>28</v>
      </c>
      <c r="C19" s="29"/>
      <c r="D19" s="18">
        <v>0</v>
      </c>
      <c r="E19" s="18">
        <v>36658.89</v>
      </c>
      <c r="F19" s="57">
        <v>61098.15</v>
      </c>
      <c r="G19" s="57">
        <f>1330+55270+242.96-56842.96</f>
        <v>0</v>
      </c>
    </row>
    <row r="20" spans="1:12" ht="55.5" customHeight="1">
      <c r="A20" s="11"/>
      <c r="B20" s="37" t="s">
        <v>13</v>
      </c>
      <c r="C20" s="37"/>
      <c r="D20" s="18">
        <v>14531.12</v>
      </c>
      <c r="E20" s="18">
        <v>6292.46</v>
      </c>
      <c r="F20" s="57">
        <v>0</v>
      </c>
      <c r="G20" s="57">
        <f>176.42+30000</f>
        <v>30176.42</v>
      </c>
      <c r="L20" s="9"/>
    </row>
    <row r="21" spans="1:7" ht="27.75" customHeight="1">
      <c r="A21" s="11"/>
      <c r="B21" s="37" t="s">
        <v>4</v>
      </c>
      <c r="C21" s="37"/>
      <c r="D21" s="18">
        <v>0</v>
      </c>
      <c r="E21" s="18">
        <v>0</v>
      </c>
      <c r="F21" s="18">
        <v>0</v>
      </c>
      <c r="G21" s="18">
        <v>0</v>
      </c>
    </row>
    <row r="22" spans="1:14" ht="37.5" customHeight="1">
      <c r="A22" s="11"/>
      <c r="B22" s="31" t="s">
        <v>0</v>
      </c>
      <c r="C22" s="31"/>
      <c r="D22" s="30">
        <v>1451508</v>
      </c>
      <c r="E22" s="43"/>
      <c r="F22" s="43"/>
      <c r="G22" s="43"/>
      <c r="I22" s="8"/>
      <c r="N22" s="14"/>
    </row>
    <row r="23" spans="1:9" ht="37.5" customHeight="1">
      <c r="A23" s="11"/>
      <c r="B23" s="40" t="s">
        <v>29</v>
      </c>
      <c r="C23" s="56"/>
      <c r="D23" s="21"/>
      <c r="E23" s="21">
        <v>0</v>
      </c>
      <c r="F23" s="21">
        <v>0</v>
      </c>
      <c r="G23" s="21">
        <v>540000</v>
      </c>
      <c r="I23" s="8"/>
    </row>
    <row r="24" spans="1:9" ht="52.5" customHeight="1">
      <c r="A24" s="11"/>
      <c r="B24" s="40" t="s">
        <v>33</v>
      </c>
      <c r="C24" s="56"/>
      <c r="D24" s="18"/>
      <c r="E24" s="18"/>
      <c r="F24" s="21"/>
      <c r="G24" s="21">
        <v>45000</v>
      </c>
      <c r="I24" s="8"/>
    </row>
    <row r="25" spans="1:7" ht="45.75" customHeight="1">
      <c r="A25" s="12"/>
      <c r="B25" s="37" t="s">
        <v>14</v>
      </c>
      <c r="C25" s="37"/>
      <c r="D25" s="22">
        <v>106286.99</v>
      </c>
      <c r="E25" s="22">
        <v>0</v>
      </c>
      <c r="F25" s="57">
        <v>274249.45</v>
      </c>
      <c r="G25" s="57">
        <f>122000+28000+963.56+87250</f>
        <v>238213.56</v>
      </c>
    </row>
    <row r="26" spans="1:13" ht="32.25" customHeight="1">
      <c r="A26" s="34" t="s">
        <v>19</v>
      </c>
      <c r="B26" s="31" t="s">
        <v>9</v>
      </c>
      <c r="C26" s="31"/>
      <c r="D26" s="22">
        <v>735.86</v>
      </c>
      <c r="E26" s="22">
        <v>0</v>
      </c>
      <c r="F26" s="22">
        <v>373.75</v>
      </c>
      <c r="G26" s="22">
        <v>2390.39</v>
      </c>
      <c r="I26" s="8"/>
      <c r="M26" s="9"/>
    </row>
    <row r="27" spans="1:7" ht="39.75" customHeight="1">
      <c r="A27" s="35"/>
      <c r="B27" s="37" t="s">
        <v>15</v>
      </c>
      <c r="C27" s="37"/>
      <c r="D27" s="22">
        <v>0</v>
      </c>
      <c r="E27" s="22">
        <v>34874.68</v>
      </c>
      <c r="F27" s="57">
        <v>8718.67</v>
      </c>
      <c r="G27" s="57">
        <f>0+1406.65+34810</f>
        <v>36216.65</v>
      </c>
    </row>
    <row r="28" spans="1:7" ht="28.5" customHeight="1">
      <c r="A28" s="36"/>
      <c r="B28" s="31" t="s">
        <v>0</v>
      </c>
      <c r="C28" s="31"/>
      <c r="D28" s="41">
        <v>615978</v>
      </c>
      <c r="E28" s="42"/>
      <c r="F28" s="42"/>
      <c r="G28" s="42"/>
    </row>
    <row r="29" spans="1:7" ht="43.5" customHeight="1">
      <c r="A29" s="6" t="s">
        <v>10</v>
      </c>
      <c r="B29" s="37" t="s">
        <v>14</v>
      </c>
      <c r="C29" s="37"/>
      <c r="D29" s="22">
        <v>57495.51</v>
      </c>
      <c r="E29" s="22">
        <v>0</v>
      </c>
      <c r="F29" s="57">
        <v>140283</v>
      </c>
      <c r="G29" s="57">
        <f>61610+9330+1721.49</f>
        <v>72661.49</v>
      </c>
    </row>
    <row r="30" spans="1:7" ht="42" customHeight="1">
      <c r="A30" s="3" t="s">
        <v>11</v>
      </c>
      <c r="B30" s="31" t="s">
        <v>0</v>
      </c>
      <c r="C30" s="31"/>
      <c r="D30" s="41">
        <v>16106197.03</v>
      </c>
      <c r="E30" s="42"/>
      <c r="F30" s="42"/>
      <c r="G30" s="42"/>
    </row>
    <row r="31" spans="4:7" ht="12.75">
      <c r="D31" s="23"/>
      <c r="E31" s="23"/>
      <c r="F31" s="23"/>
      <c r="G31" s="24"/>
    </row>
    <row r="32" spans="4:7" ht="12.75">
      <c r="D32" s="23"/>
      <c r="E32" s="23"/>
      <c r="F32" s="23"/>
      <c r="G32" s="24"/>
    </row>
    <row r="33" ht="15.75">
      <c r="L33" s="9"/>
    </row>
    <row r="39" ht="12.75">
      <c r="A39" s="2"/>
    </row>
  </sheetData>
  <sheetProtection/>
  <mergeCells count="42">
    <mergeCell ref="F8:F9"/>
    <mergeCell ref="B24:C24"/>
    <mergeCell ref="D5:G5"/>
    <mergeCell ref="B6:C7"/>
    <mergeCell ref="B9:C9"/>
    <mergeCell ref="B11:C11"/>
    <mergeCell ref="D28:G28"/>
    <mergeCell ref="B17:C17"/>
    <mergeCell ref="B23:C23"/>
    <mergeCell ref="E12:E13"/>
    <mergeCell ref="F12:F13"/>
    <mergeCell ref="F14:F15"/>
    <mergeCell ref="B29:C29"/>
    <mergeCell ref="B19:C19"/>
    <mergeCell ref="B22:C22"/>
    <mergeCell ref="B20:C20"/>
    <mergeCell ref="B21:C21"/>
    <mergeCell ref="B12:C12"/>
    <mergeCell ref="B16:C16"/>
    <mergeCell ref="B26:C26"/>
    <mergeCell ref="B27:C27"/>
    <mergeCell ref="B28:C28"/>
    <mergeCell ref="D30:G30"/>
    <mergeCell ref="D22:G22"/>
    <mergeCell ref="B13:C13"/>
    <mergeCell ref="D6:G6"/>
    <mergeCell ref="D8:D9"/>
    <mergeCell ref="D12:D13"/>
    <mergeCell ref="D14:D15"/>
    <mergeCell ref="G14:G15"/>
    <mergeCell ref="B30:C30"/>
    <mergeCell ref="B25:C25"/>
    <mergeCell ref="A4:G4"/>
    <mergeCell ref="B10:C10"/>
    <mergeCell ref="G12:G13"/>
    <mergeCell ref="B8:C8"/>
    <mergeCell ref="A6:A7"/>
    <mergeCell ref="A26:A28"/>
    <mergeCell ref="B14:C14"/>
    <mergeCell ref="G8:G9"/>
    <mergeCell ref="B15:C15"/>
    <mergeCell ref="B18:C18"/>
  </mergeCells>
  <printOptions/>
  <pageMargins left="0.75" right="0.75" top="1" bottom="1" header="0.5" footer="0.5"/>
  <pageSetup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- 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iustina.micu</dc:creator>
  <cp:keywords/>
  <dc:description/>
  <cp:lastModifiedBy>lazarn</cp:lastModifiedBy>
  <cp:lastPrinted>2018-11-21T07:32:06Z</cp:lastPrinted>
  <dcterms:created xsi:type="dcterms:W3CDTF">2014-11-14T09:03:01Z</dcterms:created>
  <dcterms:modified xsi:type="dcterms:W3CDTF">2021-12-22T08:26:56Z</dcterms:modified>
  <cp:category/>
  <cp:version/>
  <cp:contentType/>
  <cp:contentStatus/>
</cp:coreProperties>
</file>